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Sheet1!$A$5:$T$45</definedName>
  </definedNames>
  <calcPr calcId="152511"/>
</workbook>
</file>

<file path=xl/calcChain.xml><?xml version="1.0" encoding="utf-8"?>
<calcChain xmlns="http://schemas.openxmlformats.org/spreadsheetml/2006/main">
  <c r="R43" i="1" l="1"/>
  <c r="T43" i="1" s="1"/>
  <c r="R40" i="1"/>
  <c r="T40" i="1" s="1"/>
  <c r="R39" i="1"/>
  <c r="T39" i="1" s="1"/>
  <c r="R38" i="1"/>
  <c r="T38" i="1" s="1"/>
  <c r="R37" i="1"/>
  <c r="T37" i="1" s="1"/>
  <c r="R36" i="1"/>
  <c r="T36" i="1" s="1"/>
  <c r="R35" i="1"/>
  <c r="T35" i="1" s="1"/>
  <c r="R33" i="1"/>
  <c r="T33" i="1" s="1"/>
  <c r="R32" i="1"/>
  <c r="T32" i="1" s="1"/>
  <c r="R31" i="1"/>
  <c r="T31" i="1" s="1"/>
  <c r="R30" i="1"/>
  <c r="T30" i="1" s="1"/>
  <c r="R29" i="1"/>
  <c r="T29" i="1" s="1"/>
  <c r="R28" i="1"/>
  <c r="T28" i="1" s="1"/>
  <c r="R27" i="1"/>
  <c r="T27" i="1" s="1"/>
  <c r="R26" i="1"/>
  <c r="T26" i="1" s="1"/>
  <c r="R25" i="1"/>
  <c r="T25" i="1" s="1"/>
  <c r="R22" i="1"/>
  <c r="T22" i="1" s="1"/>
  <c r="R21" i="1"/>
  <c r="T21" i="1" s="1"/>
  <c r="R20" i="1"/>
  <c r="T20" i="1" s="1"/>
  <c r="R19" i="1"/>
  <c r="T19" i="1" s="1"/>
  <c r="R18" i="1"/>
  <c r="T18" i="1" s="1"/>
  <c r="R17" i="1"/>
  <c r="T17" i="1" s="1"/>
  <c r="R16" i="1"/>
  <c r="T16" i="1" s="1"/>
  <c r="R14" i="1"/>
  <c r="T14" i="1" s="1"/>
  <c r="R13" i="1"/>
  <c r="T13" i="1" s="1"/>
  <c r="R12" i="1"/>
  <c r="T12" i="1" s="1"/>
  <c r="R11" i="1"/>
  <c r="T11" i="1" s="1"/>
  <c r="R10" i="1"/>
  <c r="T10" i="1" s="1"/>
  <c r="R9" i="1"/>
  <c r="T9" i="1" s="1"/>
  <c r="R8" i="1"/>
  <c r="T8" i="1" s="1"/>
  <c r="R7" i="1"/>
  <c r="T7" i="1" s="1"/>
  <c r="R6" i="1"/>
  <c r="R4" i="1" l="1"/>
  <c r="T6" i="1"/>
  <c r="T4" i="1" s="1"/>
  <c r="S4" i="1" s="1"/>
</calcChain>
</file>

<file path=xl/sharedStrings.xml><?xml version="1.0" encoding="utf-8"?>
<sst xmlns="http://schemas.openxmlformats.org/spreadsheetml/2006/main" count="180" uniqueCount="38">
  <si>
    <t>Desc_Linea</t>
  </si>
  <si>
    <t>Gender</t>
  </si>
  <si>
    <t>STAGIONE</t>
  </si>
  <si>
    <t>DEFMOD_DESCR</t>
  </si>
  <si>
    <t>Capi tot</t>
  </si>
  <si>
    <t>Tg1</t>
  </si>
  <si>
    <t>Tg2</t>
  </si>
  <si>
    <t>Tg3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</si>
  <si>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</si>
  <si>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</si>
  <si>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</si>
  <si>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</si>
  <si>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</si>
  <si>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</si>
  <si>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</si>
  <si>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</si>
  <si>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</si>
  <si>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05-Chaps</t>
  </si>
  <si>
    <t>U</t>
  </si>
  <si>
    <t>ESTIVA</t>
  </si>
  <si>
    <t>0-T-SHIRTS</t>
  </si>
  <si>
    <t>1-POLO</t>
  </si>
  <si>
    <t>2-CAMICIE</t>
  </si>
  <si>
    <t>3-MAGLIERIA</t>
  </si>
  <si>
    <t>4-FELPE</t>
  </si>
  <si>
    <t>5-PANTALONI</t>
  </si>
  <si>
    <t>7-CAPI SPALLA</t>
  </si>
  <si>
    <t>8-MARE</t>
  </si>
  <si>
    <t>9-ACCESSORI</t>
  </si>
  <si>
    <t>Totale</t>
  </si>
  <si>
    <t>INVERNALE</t>
  </si>
  <si>
    <t/>
  </si>
  <si>
    <t>D</t>
  </si>
  <si>
    <t>6-VESTITI</t>
  </si>
  <si>
    <t>B</t>
  </si>
  <si>
    <t>QTY</t>
  </si>
  <si>
    <t>TTL RRP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</si>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</sst>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[$€-2]\ * #,##0.00_-;\-[$€-2]\ * #,##0.00_-;_-[$€-2]\ * &quot;-&quot;??_-;_-@_-"/>
  </numFmts>
  <fonts count="6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1" fillId="5" borderId="1" xfId="0" applyFont="1" applyFill="1" applyBorder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/>
    <xf numFmtId="165" fontId="2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workbookViewId="0">
      <selection activeCell="Y13" sqref="Y13"/>
    </sheetView>
  </sheetViews>
  <sheetFormatPr defaultRowHeight="15" x14ac:dyDescent="0.25"/>
  <cols>
    <col min="1" max="1" width="14.28515625" style="1" customWidth="1" collapsed="1"/>
    <col min="2" max="2" width="10.140625" style="1" customWidth="1" collapsed="1"/>
    <col min="3" max="3" width="14.85546875" style="1" customWidth="1" collapsed="1"/>
    <col min="4" max="4" width="19.140625" style="1" customWidth="1" collapsed="1"/>
    <col min="5" max="6" width="4" style="2" bestFit="1" customWidth="1" collapsed="1"/>
    <col min="7" max="11" width="5.42578125" style="2" bestFit="1" customWidth="1" collapsed="1"/>
    <col min="12" max="13" width="4" style="2" bestFit="1" customWidth="1" collapsed="1"/>
    <col min="14" max="16" width="5" style="2" bestFit="1" customWidth="1" collapsed="1"/>
    <col min="17" max="17" width="8.5703125" style="1" customWidth="1" collapsed="1"/>
    <col min="18" max="18" width="10.85546875" style="2" customWidth="1"/>
    <col min="19" max="19" width="9.7109375" style="12" customWidth="1"/>
    <col min="20" max="20" width="14.85546875" style="12" customWidth="1"/>
    <col min="21" max="16384" width="9.140625" style="1"/>
  </cols>
  <sheetData>
    <row r="1" spans="1:20" x14ac:dyDescent="0.25">
      <c r="A1" s="25"/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  <c r="R1" s="26"/>
      <c r="S1" s="30"/>
      <c r="T1" s="30"/>
    </row>
    <row r="2" spans="1:20" x14ac:dyDescent="0.25">
      <c r="A2" s="25"/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/>
      <c r="R2" s="26"/>
      <c r="S2" s="30"/>
      <c r="T2" s="30"/>
    </row>
    <row r="3" spans="1:20" x14ac:dyDescent="0.25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/>
      <c r="R3" s="26"/>
      <c r="S3" s="30"/>
      <c r="T3" s="30"/>
    </row>
    <row r="4" spans="1:20" x14ac:dyDescent="0.25">
      <c r="A4" s="27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18">
        <f>SUM(R6:R43)</f>
        <v>18407</v>
      </c>
      <c r="S4" s="16">
        <f>T4/R4</f>
        <v>90.216617047862229</v>
      </c>
      <c r="T4" s="16">
        <f>SUM(T6:T43)</f>
        <v>1660617.27</v>
      </c>
    </row>
    <row r="5" spans="1:20" s="3" customFormat="1" x14ac:dyDescent="0.2">
      <c r="A5" s="17" t="s">
        <v>0</v>
      </c>
      <c r="B5" s="17" t="s">
        <v>1</v>
      </c>
      <c r="C5" s="17" t="s">
        <v>2</v>
      </c>
      <c r="D5" s="17" t="s">
        <v>3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17" t="s">
        <v>4</v>
      </c>
      <c r="R5" s="19" t="s">
        <v>35</v>
      </c>
      <c r="S5" s="20" t="s">
        <v>37</v>
      </c>
      <c r="T5" s="21" t="s">
        <v>36</v>
      </c>
    </row>
    <row r="6" spans="1:20" x14ac:dyDescent="0.25">
      <c r="A6" s="4" t="s">
        <v>17</v>
      </c>
      <c r="B6" s="4" t="s">
        <v>18</v>
      </c>
      <c r="C6" s="4" t="s">
        <v>19</v>
      </c>
      <c r="D6" s="4" t="s">
        <v>20</v>
      </c>
      <c r="E6" s="6">
        <v>0</v>
      </c>
      <c r="F6" s="6">
        <v>0</v>
      </c>
      <c r="G6" s="6">
        <v>1152</v>
      </c>
      <c r="H6" s="6">
        <v>476</v>
      </c>
      <c r="I6" s="6">
        <v>161</v>
      </c>
      <c r="J6" s="6">
        <v>93</v>
      </c>
      <c r="K6" s="6">
        <v>41</v>
      </c>
      <c r="L6" s="6">
        <v>0</v>
      </c>
      <c r="M6" s="7">
        <v>0</v>
      </c>
      <c r="N6" s="7">
        <v>0</v>
      </c>
      <c r="O6" s="7">
        <v>0</v>
      </c>
      <c r="P6" s="7">
        <v>0</v>
      </c>
      <c r="Q6" s="5">
        <v>1923</v>
      </c>
      <c r="R6" s="22">
        <f>Q6</f>
        <v>1923</v>
      </c>
      <c r="S6" s="13">
        <v>43.08</v>
      </c>
      <c r="T6" s="13">
        <f>S6*R6</f>
        <v>82842.84</v>
      </c>
    </row>
    <row r="7" spans="1:20" x14ac:dyDescent="0.25">
      <c r="A7" s="4" t="s">
        <v>17</v>
      </c>
      <c r="B7" s="4" t="s">
        <v>18</v>
      </c>
      <c r="C7" s="4" t="s">
        <v>19</v>
      </c>
      <c r="D7" s="4" t="s">
        <v>21</v>
      </c>
      <c r="E7" s="6">
        <v>0</v>
      </c>
      <c r="F7" s="6">
        <v>0</v>
      </c>
      <c r="G7" s="6">
        <v>603</v>
      </c>
      <c r="H7" s="6">
        <v>329</v>
      </c>
      <c r="I7" s="6">
        <v>98</v>
      </c>
      <c r="J7" s="6">
        <v>57</v>
      </c>
      <c r="K7" s="6">
        <v>27</v>
      </c>
      <c r="L7" s="6">
        <v>0</v>
      </c>
      <c r="M7" s="7">
        <v>0</v>
      </c>
      <c r="N7" s="7">
        <v>0</v>
      </c>
      <c r="O7" s="7">
        <v>0</v>
      </c>
      <c r="P7" s="7">
        <v>0</v>
      </c>
      <c r="Q7" s="5">
        <v>1114</v>
      </c>
      <c r="R7" s="22">
        <f t="shared" ref="R7:R14" si="0">Q7</f>
        <v>1114</v>
      </c>
      <c r="S7" s="13">
        <v>59.519999999999996</v>
      </c>
      <c r="T7" s="13">
        <f t="shared" ref="T7:T14" si="1">S7*R7</f>
        <v>66305.279999999999</v>
      </c>
    </row>
    <row r="8" spans="1:20" x14ac:dyDescent="0.25">
      <c r="A8" s="4" t="s">
        <v>17</v>
      </c>
      <c r="B8" s="4" t="s">
        <v>18</v>
      </c>
      <c r="C8" s="4" t="s">
        <v>19</v>
      </c>
      <c r="D8" s="4" t="s">
        <v>22</v>
      </c>
      <c r="E8" s="6">
        <v>0</v>
      </c>
      <c r="F8" s="6">
        <v>0</v>
      </c>
      <c r="G8" s="6">
        <v>1093</v>
      </c>
      <c r="H8" s="6">
        <v>1003</v>
      </c>
      <c r="I8" s="6">
        <v>689</v>
      </c>
      <c r="J8" s="6">
        <v>625</v>
      </c>
      <c r="K8" s="6">
        <v>317</v>
      </c>
      <c r="L8" s="6">
        <v>0</v>
      </c>
      <c r="M8" s="7">
        <v>0</v>
      </c>
      <c r="N8" s="7">
        <v>0</v>
      </c>
      <c r="O8" s="7">
        <v>0</v>
      </c>
      <c r="P8" s="7">
        <v>0</v>
      </c>
      <c r="Q8" s="5">
        <v>3727</v>
      </c>
      <c r="R8" s="22">
        <f t="shared" si="0"/>
        <v>3727</v>
      </c>
      <c r="S8" s="13">
        <v>74.64</v>
      </c>
      <c r="T8" s="13">
        <f t="shared" si="1"/>
        <v>278183.28000000003</v>
      </c>
    </row>
    <row r="9" spans="1:20" x14ac:dyDescent="0.25">
      <c r="A9" s="4" t="s">
        <v>17</v>
      </c>
      <c r="B9" s="4" t="s">
        <v>18</v>
      </c>
      <c r="C9" s="4" t="s">
        <v>19</v>
      </c>
      <c r="D9" s="4" t="s">
        <v>23</v>
      </c>
      <c r="E9" s="6">
        <v>0</v>
      </c>
      <c r="F9" s="6">
        <v>0</v>
      </c>
      <c r="G9" s="6">
        <v>47</v>
      </c>
      <c r="H9" s="6">
        <v>40</v>
      </c>
      <c r="I9" s="6">
        <v>87</v>
      </c>
      <c r="J9" s="6">
        <v>137</v>
      </c>
      <c r="K9" s="6">
        <v>14</v>
      </c>
      <c r="L9" s="6">
        <v>0</v>
      </c>
      <c r="M9" s="7">
        <v>0</v>
      </c>
      <c r="N9" s="7">
        <v>0</v>
      </c>
      <c r="O9" s="7">
        <v>0</v>
      </c>
      <c r="P9" s="7">
        <v>0</v>
      </c>
      <c r="Q9" s="5">
        <v>325</v>
      </c>
      <c r="R9" s="22">
        <f t="shared" si="0"/>
        <v>325</v>
      </c>
      <c r="S9" s="13">
        <v>97.859999999999985</v>
      </c>
      <c r="T9" s="13">
        <f t="shared" si="1"/>
        <v>31804.499999999996</v>
      </c>
    </row>
    <row r="10" spans="1:20" x14ac:dyDescent="0.25">
      <c r="A10" s="4" t="s">
        <v>17</v>
      </c>
      <c r="B10" s="4" t="s">
        <v>18</v>
      </c>
      <c r="C10" s="4" t="s">
        <v>19</v>
      </c>
      <c r="D10" s="4" t="s">
        <v>24</v>
      </c>
      <c r="E10" s="6">
        <v>0</v>
      </c>
      <c r="F10" s="6">
        <v>0</v>
      </c>
      <c r="G10" s="6">
        <v>92</v>
      </c>
      <c r="H10" s="6">
        <v>164</v>
      </c>
      <c r="I10" s="6">
        <v>161</v>
      </c>
      <c r="J10" s="6">
        <v>112</v>
      </c>
      <c r="K10" s="6">
        <v>86</v>
      </c>
      <c r="L10" s="6">
        <v>0</v>
      </c>
      <c r="M10" s="7">
        <v>0</v>
      </c>
      <c r="N10" s="7">
        <v>0</v>
      </c>
      <c r="O10" s="7">
        <v>0</v>
      </c>
      <c r="P10" s="7">
        <v>0</v>
      </c>
      <c r="Q10" s="5">
        <v>615</v>
      </c>
      <c r="R10" s="22">
        <f t="shared" si="0"/>
        <v>615</v>
      </c>
      <c r="S10" s="13">
        <v>82.65</v>
      </c>
      <c r="T10" s="13">
        <f t="shared" si="1"/>
        <v>50829.75</v>
      </c>
    </row>
    <row r="11" spans="1:20" x14ac:dyDescent="0.25">
      <c r="A11" s="4" t="s">
        <v>17</v>
      </c>
      <c r="B11" s="4" t="s">
        <v>18</v>
      </c>
      <c r="C11" s="4" t="s">
        <v>19</v>
      </c>
      <c r="D11" s="4" t="s">
        <v>25</v>
      </c>
      <c r="E11" s="6">
        <v>0</v>
      </c>
      <c r="F11" s="6">
        <v>132</v>
      </c>
      <c r="G11" s="6">
        <v>84</v>
      </c>
      <c r="H11" s="6">
        <v>253</v>
      </c>
      <c r="I11" s="6">
        <v>171</v>
      </c>
      <c r="J11" s="6">
        <v>166</v>
      </c>
      <c r="K11" s="6">
        <v>107</v>
      </c>
      <c r="L11" s="6">
        <v>96</v>
      </c>
      <c r="M11" s="7">
        <v>0</v>
      </c>
      <c r="N11" s="7">
        <v>104</v>
      </c>
      <c r="O11" s="7">
        <v>0</v>
      </c>
      <c r="P11" s="7">
        <v>148</v>
      </c>
      <c r="Q11" s="5">
        <v>1261</v>
      </c>
      <c r="R11" s="22">
        <f t="shared" si="0"/>
        <v>1261</v>
      </c>
      <c r="S11" s="13">
        <v>80.73</v>
      </c>
      <c r="T11" s="13">
        <f t="shared" si="1"/>
        <v>101800.53</v>
      </c>
    </row>
    <row r="12" spans="1:20" x14ac:dyDescent="0.25">
      <c r="A12" s="4" t="s">
        <v>17</v>
      </c>
      <c r="B12" s="4" t="s">
        <v>18</v>
      </c>
      <c r="C12" s="4" t="s">
        <v>19</v>
      </c>
      <c r="D12" s="4" t="s">
        <v>26</v>
      </c>
      <c r="E12" s="6">
        <v>0</v>
      </c>
      <c r="F12" s="6">
        <v>0</v>
      </c>
      <c r="G12" s="6">
        <v>236</v>
      </c>
      <c r="H12" s="6">
        <v>156</v>
      </c>
      <c r="I12" s="6">
        <v>36</v>
      </c>
      <c r="J12" s="6">
        <v>55</v>
      </c>
      <c r="K12" s="6">
        <v>21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5">
        <v>504</v>
      </c>
      <c r="R12" s="22">
        <f t="shared" si="0"/>
        <v>504</v>
      </c>
      <c r="S12" s="13">
        <v>145.68</v>
      </c>
      <c r="T12" s="13">
        <f t="shared" si="1"/>
        <v>73422.720000000001</v>
      </c>
    </row>
    <row r="13" spans="1:20" x14ac:dyDescent="0.25">
      <c r="A13" s="4" t="s">
        <v>17</v>
      </c>
      <c r="B13" s="4" t="s">
        <v>18</v>
      </c>
      <c r="C13" s="4" t="s">
        <v>19</v>
      </c>
      <c r="D13" s="4" t="s">
        <v>27</v>
      </c>
      <c r="E13" s="6">
        <v>0</v>
      </c>
      <c r="F13" s="6">
        <v>0</v>
      </c>
      <c r="G13" s="6">
        <v>15</v>
      </c>
      <c r="H13" s="6">
        <v>27</v>
      </c>
      <c r="I13" s="6">
        <v>16</v>
      </c>
      <c r="J13" s="6">
        <v>8</v>
      </c>
      <c r="K13" s="6">
        <v>39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5">
        <v>105</v>
      </c>
      <c r="R13" s="22">
        <f t="shared" si="0"/>
        <v>105</v>
      </c>
      <c r="S13" s="13">
        <v>46.794285714285721</v>
      </c>
      <c r="T13" s="13">
        <f t="shared" si="1"/>
        <v>4913.4000000000005</v>
      </c>
    </row>
    <row r="14" spans="1:20" x14ac:dyDescent="0.25">
      <c r="A14" s="4" t="s">
        <v>17</v>
      </c>
      <c r="B14" s="4" t="s">
        <v>18</v>
      </c>
      <c r="C14" s="4" t="s">
        <v>19</v>
      </c>
      <c r="D14" s="4" t="s">
        <v>28</v>
      </c>
      <c r="E14" s="6">
        <v>210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v>0</v>
      </c>
      <c r="N14" s="7">
        <v>0</v>
      </c>
      <c r="O14" s="7">
        <v>0</v>
      </c>
      <c r="P14" s="7">
        <v>0</v>
      </c>
      <c r="Q14" s="5">
        <v>210</v>
      </c>
      <c r="R14" s="22">
        <f t="shared" si="0"/>
        <v>210</v>
      </c>
      <c r="S14" s="13">
        <v>27.69</v>
      </c>
      <c r="T14" s="13">
        <f t="shared" si="1"/>
        <v>5814.9000000000005</v>
      </c>
    </row>
    <row r="15" spans="1:20" x14ac:dyDescent="0.25">
      <c r="A15" s="4" t="s">
        <v>17</v>
      </c>
      <c r="B15" s="4" t="s">
        <v>18</v>
      </c>
      <c r="C15" s="4" t="s">
        <v>19</v>
      </c>
      <c r="D15" s="8" t="s">
        <v>29</v>
      </c>
      <c r="E15" s="10">
        <v>210</v>
      </c>
      <c r="F15" s="10">
        <v>132</v>
      </c>
      <c r="G15" s="10">
        <v>3322</v>
      </c>
      <c r="H15" s="10">
        <v>2448</v>
      </c>
      <c r="I15" s="10">
        <v>1419</v>
      </c>
      <c r="J15" s="10">
        <v>1253</v>
      </c>
      <c r="K15" s="10">
        <v>652</v>
      </c>
      <c r="L15" s="10">
        <v>96</v>
      </c>
      <c r="M15" s="11">
        <v>0</v>
      </c>
      <c r="N15" s="11">
        <v>104</v>
      </c>
      <c r="O15" s="11">
        <v>0</v>
      </c>
      <c r="P15" s="11">
        <v>148</v>
      </c>
      <c r="Q15" s="9">
        <v>9784</v>
      </c>
      <c r="R15" s="23"/>
      <c r="S15" s="13"/>
      <c r="T15" s="14"/>
    </row>
    <row r="16" spans="1:20" x14ac:dyDescent="0.25">
      <c r="A16" s="4" t="s">
        <v>17</v>
      </c>
      <c r="B16" s="4" t="s">
        <v>18</v>
      </c>
      <c r="C16" s="4" t="s">
        <v>30</v>
      </c>
      <c r="D16" s="4" t="s">
        <v>21</v>
      </c>
      <c r="E16" s="6">
        <v>0</v>
      </c>
      <c r="F16" s="6">
        <v>0</v>
      </c>
      <c r="G16" s="6">
        <v>30</v>
      </c>
      <c r="H16" s="6">
        <v>26</v>
      </c>
      <c r="I16" s="6">
        <v>67</v>
      </c>
      <c r="J16" s="6">
        <v>63</v>
      </c>
      <c r="K16" s="6">
        <v>28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5">
        <v>214</v>
      </c>
      <c r="R16" s="22">
        <f t="shared" ref="R16:R22" si="2">Q16</f>
        <v>214</v>
      </c>
      <c r="S16" s="13">
        <v>70.710000000000008</v>
      </c>
      <c r="T16" s="13">
        <f t="shared" ref="T16:T22" si="3">S16*R16</f>
        <v>15131.940000000002</v>
      </c>
    </row>
    <row r="17" spans="1:20" x14ac:dyDescent="0.25">
      <c r="A17" s="4" t="s">
        <v>17</v>
      </c>
      <c r="B17" s="4" t="s">
        <v>18</v>
      </c>
      <c r="C17" s="4" t="s">
        <v>30</v>
      </c>
      <c r="D17" s="4" t="s">
        <v>22</v>
      </c>
      <c r="E17" s="6">
        <v>0</v>
      </c>
      <c r="F17" s="6">
        <v>0</v>
      </c>
      <c r="G17" s="6">
        <v>176</v>
      </c>
      <c r="H17" s="6">
        <v>294</v>
      </c>
      <c r="I17" s="6">
        <v>273</v>
      </c>
      <c r="J17" s="6">
        <v>220</v>
      </c>
      <c r="K17" s="6">
        <v>111</v>
      </c>
      <c r="L17" s="6">
        <v>0</v>
      </c>
      <c r="M17" s="7">
        <v>0</v>
      </c>
      <c r="N17" s="7">
        <v>0</v>
      </c>
      <c r="O17" s="7">
        <v>0</v>
      </c>
      <c r="P17" s="7">
        <v>0</v>
      </c>
      <c r="Q17" s="5">
        <v>1074</v>
      </c>
      <c r="R17" s="22">
        <f t="shared" si="2"/>
        <v>1074</v>
      </c>
      <c r="S17" s="13">
        <v>77.039999999999992</v>
      </c>
      <c r="T17" s="13">
        <f t="shared" si="3"/>
        <v>82740.959999999992</v>
      </c>
    </row>
    <row r="18" spans="1:20" x14ac:dyDescent="0.25">
      <c r="A18" s="4" t="s">
        <v>17</v>
      </c>
      <c r="B18" s="4" t="s">
        <v>18</v>
      </c>
      <c r="C18" s="4" t="s">
        <v>30</v>
      </c>
      <c r="D18" s="4" t="s">
        <v>23</v>
      </c>
      <c r="E18" s="6">
        <v>0</v>
      </c>
      <c r="F18" s="6">
        <v>0</v>
      </c>
      <c r="G18" s="6">
        <v>372</v>
      </c>
      <c r="H18" s="6">
        <v>788</v>
      </c>
      <c r="I18" s="6">
        <v>789</v>
      </c>
      <c r="J18" s="6">
        <v>479</v>
      </c>
      <c r="K18" s="6">
        <v>99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5">
        <v>2527</v>
      </c>
      <c r="R18" s="22">
        <f t="shared" si="2"/>
        <v>2527</v>
      </c>
      <c r="S18" s="13">
        <v>107.67</v>
      </c>
      <c r="T18" s="13">
        <f t="shared" si="3"/>
        <v>272082.09000000003</v>
      </c>
    </row>
    <row r="19" spans="1:20" x14ac:dyDescent="0.25">
      <c r="A19" s="4" t="s">
        <v>17</v>
      </c>
      <c r="B19" s="4" t="s">
        <v>18</v>
      </c>
      <c r="C19" s="4" t="s">
        <v>30</v>
      </c>
      <c r="D19" s="4" t="s">
        <v>24</v>
      </c>
      <c r="E19" s="6">
        <v>0</v>
      </c>
      <c r="F19" s="6">
        <v>0</v>
      </c>
      <c r="G19" s="6">
        <v>106</v>
      </c>
      <c r="H19" s="6">
        <v>220</v>
      </c>
      <c r="I19" s="6">
        <v>249</v>
      </c>
      <c r="J19" s="6">
        <v>220</v>
      </c>
      <c r="K19" s="6">
        <v>92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5">
        <v>887</v>
      </c>
      <c r="R19" s="22">
        <f t="shared" si="2"/>
        <v>887</v>
      </c>
      <c r="S19" s="13">
        <v>86.34</v>
      </c>
      <c r="T19" s="13">
        <f t="shared" si="3"/>
        <v>76583.58</v>
      </c>
    </row>
    <row r="20" spans="1:20" x14ac:dyDescent="0.25">
      <c r="A20" s="4" t="s">
        <v>17</v>
      </c>
      <c r="B20" s="4" t="s">
        <v>18</v>
      </c>
      <c r="C20" s="4" t="s">
        <v>30</v>
      </c>
      <c r="D20" s="4" t="s">
        <v>25</v>
      </c>
      <c r="E20" s="6">
        <v>0</v>
      </c>
      <c r="F20" s="6">
        <v>184</v>
      </c>
      <c r="G20" s="6">
        <v>147</v>
      </c>
      <c r="H20" s="6">
        <v>275</v>
      </c>
      <c r="I20" s="6">
        <v>268</v>
      </c>
      <c r="J20" s="6">
        <v>215</v>
      </c>
      <c r="K20" s="6">
        <v>71</v>
      </c>
      <c r="L20" s="6">
        <v>132</v>
      </c>
      <c r="M20" s="7">
        <v>0</v>
      </c>
      <c r="N20" s="7">
        <v>19</v>
      </c>
      <c r="O20" s="7">
        <v>0</v>
      </c>
      <c r="P20" s="7">
        <v>0</v>
      </c>
      <c r="Q20" s="5">
        <v>1311</v>
      </c>
      <c r="R20" s="22">
        <f t="shared" si="2"/>
        <v>1311</v>
      </c>
      <c r="S20" s="13">
        <v>79.02</v>
      </c>
      <c r="T20" s="13">
        <f t="shared" si="3"/>
        <v>103595.22</v>
      </c>
    </row>
    <row r="21" spans="1:20" x14ac:dyDescent="0.25">
      <c r="A21" s="4" t="s">
        <v>17</v>
      </c>
      <c r="B21" s="4" t="s">
        <v>18</v>
      </c>
      <c r="C21" s="4" t="s">
        <v>30</v>
      </c>
      <c r="D21" s="4" t="s">
        <v>26</v>
      </c>
      <c r="E21" s="6">
        <v>0</v>
      </c>
      <c r="F21" s="6">
        <v>0</v>
      </c>
      <c r="G21" s="6">
        <v>367</v>
      </c>
      <c r="H21" s="6">
        <v>603</v>
      </c>
      <c r="I21" s="6">
        <v>516</v>
      </c>
      <c r="J21" s="6">
        <v>498</v>
      </c>
      <c r="K21" s="6">
        <v>197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5">
        <v>2181</v>
      </c>
      <c r="R21" s="22">
        <f t="shared" si="2"/>
        <v>2181</v>
      </c>
      <c r="S21" s="13">
        <v>179.28</v>
      </c>
      <c r="T21" s="13">
        <f t="shared" si="3"/>
        <v>391009.68</v>
      </c>
    </row>
    <row r="22" spans="1:20" x14ac:dyDescent="0.25">
      <c r="A22" s="4" t="s">
        <v>17</v>
      </c>
      <c r="B22" s="4" t="s">
        <v>18</v>
      </c>
      <c r="C22" s="4" t="s">
        <v>30</v>
      </c>
      <c r="D22" s="4" t="s">
        <v>28</v>
      </c>
      <c r="E22" s="6">
        <v>31</v>
      </c>
      <c r="F22" s="6">
        <v>6</v>
      </c>
      <c r="G22" s="6">
        <v>25</v>
      </c>
      <c r="H22" s="6">
        <v>30</v>
      </c>
      <c r="I22" s="6">
        <v>22</v>
      </c>
      <c r="J22" s="6">
        <v>19</v>
      </c>
      <c r="K22" s="6">
        <v>12</v>
      </c>
      <c r="L22" s="6">
        <v>2</v>
      </c>
      <c r="M22" s="7">
        <v>0</v>
      </c>
      <c r="N22" s="7">
        <v>0</v>
      </c>
      <c r="O22" s="7">
        <v>0</v>
      </c>
      <c r="P22" s="7">
        <v>0</v>
      </c>
      <c r="Q22" s="5">
        <v>147</v>
      </c>
      <c r="R22" s="22">
        <f t="shared" si="2"/>
        <v>147</v>
      </c>
      <c r="S22" s="13">
        <v>28.057142857142857</v>
      </c>
      <c r="T22" s="13">
        <f t="shared" si="3"/>
        <v>4124.3999999999996</v>
      </c>
    </row>
    <row r="23" spans="1:20" x14ac:dyDescent="0.25">
      <c r="A23" s="4" t="s">
        <v>17</v>
      </c>
      <c r="B23" s="4" t="s">
        <v>18</v>
      </c>
      <c r="C23" s="4" t="s">
        <v>30</v>
      </c>
      <c r="D23" s="8" t="s">
        <v>29</v>
      </c>
      <c r="E23" s="10">
        <v>31</v>
      </c>
      <c r="F23" s="10">
        <v>190</v>
      </c>
      <c r="G23" s="10">
        <v>1223</v>
      </c>
      <c r="H23" s="10">
        <v>2236</v>
      </c>
      <c r="I23" s="10">
        <v>2184</v>
      </c>
      <c r="J23" s="10">
        <v>1714</v>
      </c>
      <c r="K23" s="10">
        <v>610</v>
      </c>
      <c r="L23" s="10">
        <v>134</v>
      </c>
      <c r="M23" s="11">
        <v>0</v>
      </c>
      <c r="N23" s="11">
        <v>19</v>
      </c>
      <c r="O23" s="11">
        <v>0</v>
      </c>
      <c r="P23" s="11">
        <v>0</v>
      </c>
      <c r="Q23" s="9">
        <v>8341</v>
      </c>
      <c r="R23" s="23"/>
      <c r="S23" s="13"/>
      <c r="T23" s="14"/>
    </row>
    <row r="24" spans="1:20" x14ac:dyDescent="0.25">
      <c r="A24" s="4" t="s">
        <v>17</v>
      </c>
      <c r="B24" s="4" t="s">
        <v>18</v>
      </c>
      <c r="C24" s="8" t="s">
        <v>29</v>
      </c>
      <c r="D24" s="8" t="s">
        <v>31</v>
      </c>
      <c r="E24" s="10">
        <v>241</v>
      </c>
      <c r="F24" s="10">
        <v>322</v>
      </c>
      <c r="G24" s="10">
        <v>4545</v>
      </c>
      <c r="H24" s="10">
        <v>4684</v>
      </c>
      <c r="I24" s="10">
        <v>3603</v>
      </c>
      <c r="J24" s="10">
        <v>2967</v>
      </c>
      <c r="K24" s="10">
        <v>1262</v>
      </c>
      <c r="L24" s="10">
        <v>230</v>
      </c>
      <c r="M24" s="11">
        <v>0</v>
      </c>
      <c r="N24" s="11">
        <v>123</v>
      </c>
      <c r="O24" s="11">
        <v>0</v>
      </c>
      <c r="P24" s="11">
        <v>148</v>
      </c>
      <c r="Q24" s="9">
        <v>18125</v>
      </c>
      <c r="R24" s="23"/>
      <c r="S24" s="13"/>
      <c r="T24" s="14"/>
    </row>
    <row r="25" spans="1:20" x14ac:dyDescent="0.25">
      <c r="A25" s="4" t="s">
        <v>17</v>
      </c>
      <c r="B25" s="4" t="s">
        <v>32</v>
      </c>
      <c r="C25" s="4" t="s">
        <v>19</v>
      </c>
      <c r="D25" s="4" t="s">
        <v>20</v>
      </c>
      <c r="E25" s="6">
        <v>0</v>
      </c>
      <c r="F25" s="6">
        <v>14</v>
      </c>
      <c r="G25" s="6">
        <v>5</v>
      </c>
      <c r="H25" s="6">
        <v>2</v>
      </c>
      <c r="I25" s="6">
        <v>4</v>
      </c>
      <c r="J25" s="6">
        <v>1</v>
      </c>
      <c r="K25" s="6">
        <v>0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5">
        <v>26</v>
      </c>
      <c r="R25" s="22">
        <f t="shared" ref="R25:R33" si="4">Q25</f>
        <v>26</v>
      </c>
      <c r="S25" s="13">
        <v>52.92230769230769</v>
      </c>
      <c r="T25" s="13">
        <f t="shared" ref="T25:T33" si="5">S25*R25</f>
        <v>1375.98</v>
      </c>
    </row>
    <row r="26" spans="1:20" x14ac:dyDescent="0.25">
      <c r="A26" s="4" t="s">
        <v>17</v>
      </c>
      <c r="B26" s="4" t="s">
        <v>32</v>
      </c>
      <c r="C26" s="4" t="s">
        <v>19</v>
      </c>
      <c r="D26" s="4" t="s">
        <v>22</v>
      </c>
      <c r="E26" s="6">
        <v>0</v>
      </c>
      <c r="F26" s="6">
        <v>4</v>
      </c>
      <c r="G26" s="6">
        <v>2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7">
        <v>0</v>
      </c>
      <c r="N26" s="7">
        <v>0</v>
      </c>
      <c r="O26" s="7">
        <v>0</v>
      </c>
      <c r="P26" s="7">
        <v>0</v>
      </c>
      <c r="Q26" s="5">
        <v>8</v>
      </c>
      <c r="R26" s="22">
        <f t="shared" si="4"/>
        <v>8</v>
      </c>
      <c r="S26" s="13">
        <v>61.608750000000008</v>
      </c>
      <c r="T26" s="13">
        <f t="shared" si="5"/>
        <v>492.87000000000006</v>
      </c>
    </row>
    <row r="27" spans="1:20" x14ac:dyDescent="0.25">
      <c r="A27" s="4" t="s">
        <v>17</v>
      </c>
      <c r="B27" s="4" t="s">
        <v>32</v>
      </c>
      <c r="C27" s="4" t="s">
        <v>19</v>
      </c>
      <c r="D27" s="4" t="s">
        <v>23</v>
      </c>
      <c r="E27" s="6">
        <v>0</v>
      </c>
      <c r="F27" s="6">
        <v>1</v>
      </c>
      <c r="G27" s="6">
        <v>1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5">
        <v>3</v>
      </c>
      <c r="R27" s="22">
        <f t="shared" si="4"/>
        <v>3</v>
      </c>
      <c r="S27" s="13">
        <v>84.6</v>
      </c>
      <c r="T27" s="13">
        <f t="shared" si="5"/>
        <v>253.79999999999998</v>
      </c>
    </row>
    <row r="28" spans="1:20" x14ac:dyDescent="0.25">
      <c r="A28" s="4" t="s">
        <v>17</v>
      </c>
      <c r="B28" s="4" t="s">
        <v>32</v>
      </c>
      <c r="C28" s="4" t="s">
        <v>19</v>
      </c>
      <c r="D28" s="4" t="s">
        <v>24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5">
        <v>1</v>
      </c>
      <c r="R28" s="22">
        <f t="shared" si="4"/>
        <v>1</v>
      </c>
      <c r="S28" s="13">
        <v>54.989999999999995</v>
      </c>
      <c r="T28" s="13">
        <f t="shared" si="5"/>
        <v>54.989999999999995</v>
      </c>
    </row>
    <row r="29" spans="1:20" x14ac:dyDescent="0.25">
      <c r="A29" s="4" t="s">
        <v>17</v>
      </c>
      <c r="B29" s="4" t="s">
        <v>32</v>
      </c>
      <c r="C29" s="4" t="s">
        <v>19</v>
      </c>
      <c r="D29" s="4" t="s">
        <v>25</v>
      </c>
      <c r="E29" s="6">
        <v>0</v>
      </c>
      <c r="F29" s="6">
        <v>8</v>
      </c>
      <c r="G29" s="6">
        <v>12</v>
      </c>
      <c r="H29" s="6">
        <v>9</v>
      </c>
      <c r="I29" s="6">
        <v>9</v>
      </c>
      <c r="J29" s="6">
        <v>19</v>
      </c>
      <c r="K29" s="6">
        <v>4</v>
      </c>
      <c r="L29" s="6">
        <v>6</v>
      </c>
      <c r="M29" s="7">
        <v>0</v>
      </c>
      <c r="N29" s="7">
        <v>0</v>
      </c>
      <c r="O29" s="7">
        <v>0</v>
      </c>
      <c r="P29" s="7">
        <v>0</v>
      </c>
      <c r="Q29" s="5">
        <v>67</v>
      </c>
      <c r="R29" s="22">
        <f t="shared" si="4"/>
        <v>67</v>
      </c>
      <c r="S29" s="13">
        <v>77.15417910447762</v>
      </c>
      <c r="T29" s="13">
        <f t="shared" si="5"/>
        <v>5169.3300000000008</v>
      </c>
    </row>
    <row r="30" spans="1:20" x14ac:dyDescent="0.25">
      <c r="A30" s="4" t="s">
        <v>17</v>
      </c>
      <c r="B30" s="4" t="s">
        <v>32</v>
      </c>
      <c r="C30" s="4" t="s">
        <v>19</v>
      </c>
      <c r="D30" s="4" t="s">
        <v>33</v>
      </c>
      <c r="E30" s="6">
        <v>0</v>
      </c>
      <c r="F30" s="6">
        <v>1</v>
      </c>
      <c r="G30" s="6">
        <v>1</v>
      </c>
      <c r="H30" s="6">
        <v>1</v>
      </c>
      <c r="I30" s="6">
        <v>2</v>
      </c>
      <c r="J30" s="6">
        <v>0</v>
      </c>
      <c r="K30" s="6">
        <v>0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5">
        <v>5</v>
      </c>
      <c r="R30" s="22">
        <f t="shared" si="4"/>
        <v>5</v>
      </c>
      <c r="S30" s="13">
        <v>94.5</v>
      </c>
      <c r="T30" s="13">
        <f t="shared" si="5"/>
        <v>472.5</v>
      </c>
    </row>
    <row r="31" spans="1:20" x14ac:dyDescent="0.25">
      <c r="A31" s="4" t="s">
        <v>17</v>
      </c>
      <c r="B31" s="4" t="s">
        <v>32</v>
      </c>
      <c r="C31" s="4" t="s">
        <v>19</v>
      </c>
      <c r="D31" s="4" t="s">
        <v>26</v>
      </c>
      <c r="E31" s="6">
        <v>0</v>
      </c>
      <c r="F31" s="6">
        <v>1</v>
      </c>
      <c r="G31" s="6">
        <v>1</v>
      </c>
      <c r="H31" s="6">
        <v>0</v>
      </c>
      <c r="I31" s="6">
        <v>0</v>
      </c>
      <c r="J31" s="6">
        <v>1</v>
      </c>
      <c r="K31" s="6">
        <v>0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5">
        <v>3</v>
      </c>
      <c r="R31" s="22">
        <f t="shared" si="4"/>
        <v>3</v>
      </c>
      <c r="S31" s="13">
        <v>89.01</v>
      </c>
      <c r="T31" s="13">
        <f t="shared" si="5"/>
        <v>267.03000000000003</v>
      </c>
    </row>
    <row r="32" spans="1:20" x14ac:dyDescent="0.25">
      <c r="A32" s="4" t="s">
        <v>17</v>
      </c>
      <c r="B32" s="4" t="s">
        <v>32</v>
      </c>
      <c r="C32" s="4" t="s">
        <v>19</v>
      </c>
      <c r="D32" s="4" t="s">
        <v>27</v>
      </c>
      <c r="E32" s="6">
        <v>0</v>
      </c>
      <c r="F32" s="6">
        <v>0</v>
      </c>
      <c r="G32" s="6">
        <v>8</v>
      </c>
      <c r="H32" s="6">
        <v>4</v>
      </c>
      <c r="I32" s="6">
        <v>8</v>
      </c>
      <c r="J32" s="6">
        <v>4</v>
      </c>
      <c r="K32" s="6">
        <v>4</v>
      </c>
      <c r="L32" s="6">
        <v>3</v>
      </c>
      <c r="M32" s="7">
        <v>0</v>
      </c>
      <c r="N32" s="7">
        <v>1</v>
      </c>
      <c r="O32" s="7">
        <v>0</v>
      </c>
      <c r="P32" s="7">
        <v>0</v>
      </c>
      <c r="Q32" s="5">
        <v>32</v>
      </c>
      <c r="R32" s="22">
        <f t="shared" si="4"/>
        <v>32</v>
      </c>
      <c r="S32" s="13">
        <v>66.900000000000006</v>
      </c>
      <c r="T32" s="13">
        <f t="shared" si="5"/>
        <v>2140.8000000000002</v>
      </c>
    </row>
    <row r="33" spans="1:20" x14ac:dyDescent="0.25">
      <c r="A33" s="4" t="s">
        <v>17</v>
      </c>
      <c r="B33" s="4" t="s">
        <v>32</v>
      </c>
      <c r="C33" s="4" t="s">
        <v>19</v>
      </c>
      <c r="D33" s="4" t="s">
        <v>28</v>
      </c>
      <c r="E33" s="6">
        <v>18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5">
        <v>18</v>
      </c>
      <c r="R33" s="22">
        <f t="shared" si="4"/>
        <v>18</v>
      </c>
      <c r="S33" s="13">
        <v>75.966666666666669</v>
      </c>
      <c r="T33" s="13">
        <f t="shared" si="5"/>
        <v>1367.4</v>
      </c>
    </row>
    <row r="34" spans="1:20" x14ac:dyDescent="0.25">
      <c r="A34" s="4" t="s">
        <v>17</v>
      </c>
      <c r="B34" s="4" t="s">
        <v>32</v>
      </c>
      <c r="C34" s="4" t="s">
        <v>19</v>
      </c>
      <c r="D34" s="8" t="s">
        <v>29</v>
      </c>
      <c r="E34" s="10">
        <v>18</v>
      </c>
      <c r="F34" s="10">
        <v>29</v>
      </c>
      <c r="G34" s="10">
        <v>30</v>
      </c>
      <c r="H34" s="10">
        <v>19</v>
      </c>
      <c r="I34" s="10">
        <v>23</v>
      </c>
      <c r="J34" s="10">
        <v>26</v>
      </c>
      <c r="K34" s="10">
        <v>8</v>
      </c>
      <c r="L34" s="10">
        <v>9</v>
      </c>
      <c r="M34" s="11">
        <v>0</v>
      </c>
      <c r="N34" s="11">
        <v>1</v>
      </c>
      <c r="O34" s="11">
        <v>0</v>
      </c>
      <c r="P34" s="11">
        <v>0</v>
      </c>
      <c r="Q34" s="9">
        <v>163</v>
      </c>
      <c r="R34" s="23"/>
      <c r="S34" s="13"/>
      <c r="T34" s="15"/>
    </row>
    <row r="35" spans="1:20" x14ac:dyDescent="0.25">
      <c r="A35" s="4" t="s">
        <v>17</v>
      </c>
      <c r="B35" s="4" t="s">
        <v>32</v>
      </c>
      <c r="C35" s="4" t="s">
        <v>30</v>
      </c>
      <c r="D35" s="4" t="s">
        <v>20</v>
      </c>
      <c r="E35" s="6">
        <v>0</v>
      </c>
      <c r="F35" s="6">
        <v>4</v>
      </c>
      <c r="G35" s="6">
        <v>3</v>
      </c>
      <c r="H35" s="6">
        <v>4</v>
      </c>
      <c r="I35" s="6">
        <v>3</v>
      </c>
      <c r="J35" s="6">
        <v>2</v>
      </c>
      <c r="K35" s="6">
        <v>0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5">
        <v>16</v>
      </c>
      <c r="R35" s="22">
        <f t="shared" ref="R35:R40" si="6">Q35</f>
        <v>16</v>
      </c>
      <c r="S35" s="13">
        <v>49.931249999999991</v>
      </c>
      <c r="T35" s="13">
        <f t="shared" ref="T35:T40" si="7">S35*R35</f>
        <v>798.89999999999986</v>
      </c>
    </row>
    <row r="36" spans="1:20" x14ac:dyDescent="0.25">
      <c r="A36" s="4" t="s">
        <v>17</v>
      </c>
      <c r="B36" s="4" t="s">
        <v>32</v>
      </c>
      <c r="C36" s="4" t="s">
        <v>30</v>
      </c>
      <c r="D36" s="4" t="s">
        <v>22</v>
      </c>
      <c r="E36" s="6">
        <v>0</v>
      </c>
      <c r="F36" s="6">
        <v>2</v>
      </c>
      <c r="G36" s="6">
        <v>2</v>
      </c>
      <c r="H36" s="6">
        <v>4</v>
      </c>
      <c r="I36" s="6">
        <v>1</v>
      </c>
      <c r="J36" s="6">
        <v>1</v>
      </c>
      <c r="K36" s="6">
        <v>0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5">
        <v>10</v>
      </c>
      <c r="R36" s="22">
        <f t="shared" si="6"/>
        <v>10</v>
      </c>
      <c r="S36" s="13">
        <v>59.099999999999994</v>
      </c>
      <c r="T36" s="13">
        <f t="shared" si="7"/>
        <v>591</v>
      </c>
    </row>
    <row r="37" spans="1:20" x14ac:dyDescent="0.25">
      <c r="A37" s="4" t="s">
        <v>17</v>
      </c>
      <c r="B37" s="4" t="s">
        <v>32</v>
      </c>
      <c r="C37" s="4" t="s">
        <v>30</v>
      </c>
      <c r="D37" s="4" t="s">
        <v>23</v>
      </c>
      <c r="E37" s="6">
        <v>0</v>
      </c>
      <c r="F37" s="6">
        <v>3</v>
      </c>
      <c r="G37" s="6">
        <v>5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5">
        <v>9</v>
      </c>
      <c r="R37" s="22">
        <f t="shared" si="6"/>
        <v>9</v>
      </c>
      <c r="S37" s="13">
        <v>53.266666666666666</v>
      </c>
      <c r="T37" s="13">
        <f t="shared" si="7"/>
        <v>479.4</v>
      </c>
    </row>
    <row r="38" spans="1:20" x14ac:dyDescent="0.25">
      <c r="A38" s="4" t="s">
        <v>17</v>
      </c>
      <c r="B38" s="4" t="s">
        <v>32</v>
      </c>
      <c r="C38" s="4" t="s">
        <v>30</v>
      </c>
      <c r="D38" s="4" t="s">
        <v>25</v>
      </c>
      <c r="E38" s="6">
        <v>0</v>
      </c>
      <c r="F38" s="6">
        <v>2</v>
      </c>
      <c r="G38" s="6">
        <v>5</v>
      </c>
      <c r="H38" s="6">
        <v>7</v>
      </c>
      <c r="I38" s="6">
        <v>5</v>
      </c>
      <c r="J38" s="6">
        <v>6</v>
      </c>
      <c r="K38" s="6">
        <v>0</v>
      </c>
      <c r="L38" s="6">
        <v>0</v>
      </c>
      <c r="M38" s="7">
        <v>0</v>
      </c>
      <c r="N38" s="7">
        <v>0</v>
      </c>
      <c r="O38" s="7">
        <v>0</v>
      </c>
      <c r="P38" s="7">
        <v>0</v>
      </c>
      <c r="Q38" s="5">
        <v>25</v>
      </c>
      <c r="R38" s="22">
        <f t="shared" si="6"/>
        <v>25</v>
      </c>
      <c r="S38" s="13">
        <v>69.707999999999998</v>
      </c>
      <c r="T38" s="13">
        <f t="shared" si="7"/>
        <v>1742.7</v>
      </c>
    </row>
    <row r="39" spans="1:20" x14ac:dyDescent="0.25">
      <c r="A39" s="4" t="s">
        <v>17</v>
      </c>
      <c r="B39" s="4" t="s">
        <v>32</v>
      </c>
      <c r="C39" s="4" t="s">
        <v>30</v>
      </c>
      <c r="D39" s="4" t="s">
        <v>33</v>
      </c>
      <c r="E39" s="6">
        <v>0</v>
      </c>
      <c r="F39" s="6">
        <v>2</v>
      </c>
      <c r="G39" s="6">
        <v>5</v>
      </c>
      <c r="H39" s="6">
        <v>12</v>
      </c>
      <c r="I39" s="6">
        <v>7</v>
      </c>
      <c r="J39" s="6">
        <v>3</v>
      </c>
      <c r="K39" s="6">
        <v>0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5">
        <v>29</v>
      </c>
      <c r="R39" s="22">
        <f t="shared" si="6"/>
        <v>29</v>
      </c>
      <c r="S39" s="13">
        <v>92.813793103448262</v>
      </c>
      <c r="T39" s="13">
        <f t="shared" si="7"/>
        <v>2691.5999999999995</v>
      </c>
    </row>
    <row r="40" spans="1:20" x14ac:dyDescent="0.25">
      <c r="A40" s="4" t="s">
        <v>17</v>
      </c>
      <c r="B40" s="4" t="s">
        <v>32</v>
      </c>
      <c r="C40" s="4" t="s">
        <v>30</v>
      </c>
      <c r="D40" s="4" t="s">
        <v>26</v>
      </c>
      <c r="E40" s="6">
        <v>0</v>
      </c>
      <c r="F40" s="6">
        <v>1</v>
      </c>
      <c r="G40" s="6">
        <v>2</v>
      </c>
      <c r="H40" s="6">
        <v>2</v>
      </c>
      <c r="I40" s="6">
        <v>2</v>
      </c>
      <c r="J40" s="6">
        <v>0</v>
      </c>
      <c r="K40" s="6">
        <v>0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5">
        <v>7</v>
      </c>
      <c r="R40" s="22">
        <f t="shared" si="6"/>
        <v>7</v>
      </c>
      <c r="S40" s="13">
        <v>79.199999999999989</v>
      </c>
      <c r="T40" s="13">
        <f t="shared" si="7"/>
        <v>554.39999999999986</v>
      </c>
    </row>
    <row r="41" spans="1:20" x14ac:dyDescent="0.25">
      <c r="A41" s="4" t="s">
        <v>17</v>
      </c>
      <c r="B41" s="4" t="s">
        <v>32</v>
      </c>
      <c r="C41" s="4" t="s">
        <v>30</v>
      </c>
      <c r="D41" s="8" t="s">
        <v>29</v>
      </c>
      <c r="E41" s="10">
        <v>0</v>
      </c>
      <c r="F41" s="10">
        <v>14</v>
      </c>
      <c r="G41" s="10">
        <v>22</v>
      </c>
      <c r="H41" s="10">
        <v>30</v>
      </c>
      <c r="I41" s="10">
        <v>18</v>
      </c>
      <c r="J41" s="10">
        <v>12</v>
      </c>
      <c r="K41" s="10">
        <v>0</v>
      </c>
      <c r="L41" s="10">
        <v>0</v>
      </c>
      <c r="M41" s="11">
        <v>0</v>
      </c>
      <c r="N41" s="11">
        <v>0</v>
      </c>
      <c r="O41" s="11">
        <v>0</v>
      </c>
      <c r="P41" s="11">
        <v>0</v>
      </c>
      <c r="Q41" s="9">
        <v>96</v>
      </c>
      <c r="R41" s="23"/>
      <c r="S41" s="13"/>
      <c r="T41" s="15"/>
    </row>
    <row r="42" spans="1:20" x14ac:dyDescent="0.25">
      <c r="A42" s="4" t="s">
        <v>17</v>
      </c>
      <c r="B42" s="4" t="s">
        <v>32</v>
      </c>
      <c r="C42" s="8" t="s">
        <v>29</v>
      </c>
      <c r="D42" s="8" t="s">
        <v>31</v>
      </c>
      <c r="E42" s="10">
        <v>18</v>
      </c>
      <c r="F42" s="10">
        <v>43</v>
      </c>
      <c r="G42" s="10">
        <v>52</v>
      </c>
      <c r="H42" s="10">
        <v>49</v>
      </c>
      <c r="I42" s="10">
        <v>41</v>
      </c>
      <c r="J42" s="10">
        <v>38</v>
      </c>
      <c r="K42" s="10">
        <v>8</v>
      </c>
      <c r="L42" s="10">
        <v>9</v>
      </c>
      <c r="M42" s="11">
        <v>0</v>
      </c>
      <c r="N42" s="11">
        <v>1</v>
      </c>
      <c r="O42" s="11">
        <v>0</v>
      </c>
      <c r="P42" s="11">
        <v>0</v>
      </c>
      <c r="Q42" s="9">
        <v>259</v>
      </c>
      <c r="R42" s="23"/>
      <c r="S42" s="13"/>
      <c r="T42" s="15"/>
    </row>
    <row r="43" spans="1:20" x14ac:dyDescent="0.25">
      <c r="A43" s="4" t="s">
        <v>17</v>
      </c>
      <c r="B43" s="4" t="s">
        <v>34</v>
      </c>
      <c r="C43" s="4" t="s">
        <v>30</v>
      </c>
      <c r="D43" s="4" t="s">
        <v>25</v>
      </c>
      <c r="E43" s="6">
        <v>4</v>
      </c>
      <c r="F43" s="6">
        <v>6</v>
      </c>
      <c r="G43" s="6">
        <v>4</v>
      </c>
      <c r="H43" s="6">
        <v>7</v>
      </c>
      <c r="I43" s="6">
        <v>2</v>
      </c>
      <c r="J43" s="6">
        <v>0</v>
      </c>
      <c r="K43" s="6">
        <v>0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5">
        <v>23</v>
      </c>
      <c r="R43" s="22">
        <f>Q43</f>
        <v>23</v>
      </c>
      <c r="S43" s="13">
        <v>42.586956521739125</v>
      </c>
      <c r="T43" s="13">
        <f>S43*R43</f>
        <v>979.49999999999989</v>
      </c>
    </row>
    <row r="44" spans="1:20" x14ac:dyDescent="0.25">
      <c r="A44" s="4" t="s">
        <v>17</v>
      </c>
      <c r="B44" s="4" t="s">
        <v>34</v>
      </c>
      <c r="C44" s="4" t="s">
        <v>30</v>
      </c>
      <c r="D44" s="8" t="s">
        <v>29</v>
      </c>
      <c r="E44" s="10">
        <v>4</v>
      </c>
      <c r="F44" s="10">
        <v>6</v>
      </c>
      <c r="G44" s="10">
        <v>4</v>
      </c>
      <c r="H44" s="10">
        <v>7</v>
      </c>
      <c r="I44" s="10">
        <v>2</v>
      </c>
      <c r="J44" s="10">
        <v>0</v>
      </c>
      <c r="K44" s="10">
        <v>0</v>
      </c>
      <c r="L44" s="10">
        <v>0</v>
      </c>
      <c r="M44" s="11">
        <v>0</v>
      </c>
      <c r="N44" s="11">
        <v>0</v>
      </c>
      <c r="O44" s="11">
        <v>0</v>
      </c>
      <c r="P44" s="11">
        <v>0</v>
      </c>
      <c r="Q44" s="9">
        <v>23</v>
      </c>
      <c r="R44" s="23"/>
      <c r="S44" s="24"/>
      <c r="T44" s="14"/>
    </row>
    <row r="45" spans="1:20" x14ac:dyDescent="0.25">
      <c r="A45" s="4" t="s">
        <v>17</v>
      </c>
      <c r="B45" s="4" t="s">
        <v>34</v>
      </c>
      <c r="C45" s="8" t="s">
        <v>29</v>
      </c>
      <c r="D45" s="8" t="s">
        <v>31</v>
      </c>
      <c r="E45" s="10">
        <v>4</v>
      </c>
      <c r="F45" s="10">
        <v>6</v>
      </c>
      <c r="G45" s="10">
        <v>4</v>
      </c>
      <c r="H45" s="10">
        <v>7</v>
      </c>
      <c r="I45" s="10">
        <v>2</v>
      </c>
      <c r="J45" s="10">
        <v>0</v>
      </c>
      <c r="K45" s="10">
        <v>0</v>
      </c>
      <c r="L45" s="10">
        <v>0</v>
      </c>
      <c r="M45" s="11">
        <v>0</v>
      </c>
      <c r="N45" s="11">
        <v>0</v>
      </c>
      <c r="O45" s="11">
        <v>0</v>
      </c>
      <c r="P45" s="11">
        <v>0</v>
      </c>
      <c r="Q45" s="9">
        <v>23</v>
      </c>
      <c r="R45" s="23"/>
      <c r="S45" s="24"/>
      <c r="T45" s="14"/>
    </row>
  </sheetData>
  <pageMargins left="0.25" right="0.25" top="0.75" bottom="0.75" header="0.3" footer="0.3"/>
  <pageSetup paperSize="8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2021-10-22T13:28:49Z</cp:lastPrinted>
  <dcterms:created xsi:type="dcterms:W3CDTF">2021-10-22T13:29:15Z</dcterms:created>
  <dcterms:modified xsi:type="dcterms:W3CDTF">2024-03-29T09:50:11Z</dcterms:modified>
</cp:coreProperties>
</file>